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/>
  <mc:AlternateContent xmlns:mc="http://schemas.openxmlformats.org/markup-compatibility/2006">
    <mc:Choice Requires="x15">
      <x15ac:absPath xmlns:x15ac="http://schemas.microsoft.com/office/spreadsheetml/2010/11/ac" url="https://rsyd-my.sharepoint.com/personal/fir3va_rsyd_dk/Documents/Skrivebord/"/>
    </mc:Choice>
  </mc:AlternateContent>
  <xr:revisionPtr revIDLastSave="3" documentId="8_{0EB4F458-4844-4EAA-A449-EE6754319EB2}" xr6:coauthVersionLast="47" xr6:coauthVersionMax="47" xr10:uidLastSave="{1717E888-EDA9-4AA6-A19E-5C7FB9042097}"/>
  <bookViews>
    <workbookView xWindow="28680" yWindow="360" windowWidth="25440" windowHeight="1527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D18" i="1"/>
  <c r="D17" i="1"/>
  <c r="D16" i="1"/>
  <c r="D15" i="1"/>
  <c r="D14" i="1"/>
  <c r="D23" i="1" l="1"/>
  <c r="E23" i="1" s="1"/>
  <c r="E18" i="1"/>
  <c r="E17" i="1"/>
  <c r="E14" i="1" l="1"/>
  <c r="E15" i="1"/>
  <c r="E16" i="1"/>
</calcChain>
</file>

<file path=xl/sharedStrings.xml><?xml version="1.0" encoding="utf-8"?>
<sst xmlns="http://schemas.openxmlformats.org/spreadsheetml/2006/main" count="34" uniqueCount="32">
  <si>
    <t xml:space="preserve">Borgernavn </t>
  </si>
  <si>
    <t xml:space="preserve">Borger cpr-nr. </t>
  </si>
  <si>
    <t xml:space="preserve">Henvisende sygehus </t>
  </si>
  <si>
    <t xml:space="preserve">(sæt x) </t>
  </si>
  <si>
    <t>Sygehus Sønderjylland</t>
  </si>
  <si>
    <t xml:space="preserve">Sygehus Lillebælt </t>
  </si>
  <si>
    <t xml:space="preserve">Esbjerg - Grindsted Sygehus </t>
  </si>
  <si>
    <t>Odense Universitetshospital - Svendborg Sygehus</t>
  </si>
  <si>
    <t xml:space="preserve">Afdeling og afsnit </t>
  </si>
  <si>
    <t xml:space="preserve">Ydelse </t>
  </si>
  <si>
    <t>Antal</t>
  </si>
  <si>
    <t>Takst 2026</t>
  </si>
  <si>
    <t>Regionens andel 70%</t>
  </si>
  <si>
    <t>PL-2026</t>
  </si>
  <si>
    <t>Intravenøs medicinsk behandling med pumpe pr. påbegyndt måned (30 dage)</t>
  </si>
  <si>
    <t>Intravenøs væskebehandling pr. påbegyndt måned (30 dage)</t>
  </si>
  <si>
    <t xml:space="preserve">Intravenøs medicinsk behandling uden pumpe </t>
  </si>
  <si>
    <t>4 gange intravenøs medicinsk behandling med pumpe pr. påbegyndt måned (30 dage)</t>
  </si>
  <si>
    <t xml:space="preserve">4 gange intravenøs medicinsk behandling uden pumpe </t>
  </si>
  <si>
    <r>
      <t xml:space="preserve">Udfyldes </t>
    </r>
    <r>
      <rPr>
        <b/>
        <u/>
        <sz val="11"/>
        <color theme="1"/>
        <rFont val="Calibri"/>
        <family val="2"/>
        <scheme val="minor"/>
      </rPr>
      <t>kun</t>
    </r>
    <r>
      <rPr>
        <sz val="11"/>
        <color theme="1"/>
        <rFont val="Calibri"/>
        <family val="2"/>
        <scheme val="minor"/>
      </rPr>
      <t xml:space="preserve"> hvis der er tale om langtidsforløb over 14 dage uden pumpe</t>
    </r>
  </si>
  <si>
    <t>Antal dage fra dag 15</t>
  </si>
  <si>
    <t xml:space="preserve">Takst pr. dag </t>
  </si>
  <si>
    <t xml:space="preserve">Regionens andel 70% pr. dag </t>
  </si>
  <si>
    <t xml:space="preserve">Langtidsforløb over 14 dage med IV-antibiotika uden pumpe </t>
  </si>
  <si>
    <t xml:space="preserve">Langtidsforløb over 14 dage med IV-antibiotika uden pumpe 4 gange i døgnet </t>
  </si>
  <si>
    <t>IV-behandling opstartet (dato)</t>
  </si>
  <si>
    <t>IV-behandling afsluttet (dato)</t>
  </si>
  <si>
    <t>Antal dage</t>
  </si>
  <si>
    <t xml:space="preserve">Pris </t>
  </si>
  <si>
    <t>Anvendt fremskrivningsfaktor 2021 til 2026: 17,3%</t>
  </si>
  <si>
    <t>Takster gældende pr. 1. januar 2026</t>
  </si>
  <si>
    <t>Opdateret d. 30. okt.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</si>
</sst>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#\ ##\ ##\-####"/>
    <numFmt numFmtId="166" formatCode="_-* #,##0_-;\-* #,##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1F497D"/>
      <name val="Symbol"/>
      <family val="1"/>
      <charset val="2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0" fillId="2" borderId="1" xfId="0" applyFill="1" applyBorder="1"/>
    <xf numFmtId="14" fontId="0" fillId="2" borderId="1" xfId="0" applyNumberFormat="1" applyFill="1" applyBorder="1"/>
    <xf numFmtId="166" fontId="0" fillId="0" borderId="1" xfId="1" applyNumberFormat="1" applyFont="1" applyBorder="1"/>
    <xf numFmtId="0" fontId="4" fillId="0" borderId="0" xfId="0" applyFont="1" applyAlignment="1">
      <alignment horizontal="left" vertical="center" indent="5"/>
    </xf>
    <xf numFmtId="0" fontId="5" fillId="0" borderId="0" xfId="0" applyFont="1"/>
    <xf numFmtId="10" fontId="5" fillId="0" borderId="0" xfId="0" applyNumberFormat="1" applyFont="1"/>
    <xf numFmtId="166" fontId="0" fillId="0" borderId="0" xfId="0" applyNumberFormat="1"/>
    <xf numFmtId="166" fontId="0" fillId="0" borderId="0" xfId="1" applyNumberFormat="1" applyFont="1" applyBorder="1"/>
    <xf numFmtId="0" fontId="6" fillId="0" borderId="1" xfId="0" applyFont="1" applyBorder="1"/>
    <xf numFmtId="0" fontId="0" fillId="0" borderId="1" xfId="0" applyBorder="1" applyAlignment="1">
      <alignment wrapText="1"/>
    </xf>
    <xf numFmtId="166" fontId="0" fillId="0" borderId="0" xfId="1" applyNumberFormat="1" applyFont="1"/>
    <xf numFmtId="166" fontId="0" fillId="0" borderId="2" xfId="1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1"/>
  <sheetViews>
    <sheetView tabSelected="1" topLeftCell="A46" workbookViewId="0">
      <selection activeCell="B37" sqref="B37"/>
    </sheetView>
  </sheetViews>
  <sheetFormatPr defaultRowHeight="14.45"/>
  <cols>
    <col min="2" max="2" width="74.7109375" customWidth="1"/>
    <col min="3" max="3" width="25.7109375" customWidth="1"/>
    <col min="4" max="4" width="12.42578125" bestFit="1" customWidth="1"/>
    <col min="5" max="5" width="27.7109375" customWidth="1"/>
    <col min="8" max="8" width="9.5703125" style="14" bestFit="1" customWidth="1"/>
    <col min="9" max="9" width="10.5703125" bestFit="1" customWidth="1"/>
  </cols>
  <sheetData>
    <row r="2" spans="2:9">
      <c r="B2" s="3" t="s">
        <v>0</v>
      </c>
      <c r="C2" s="17"/>
      <c r="D2" s="17"/>
      <c r="E2" s="17"/>
    </row>
    <row r="3" spans="2:9">
      <c r="B3" s="3" t="s">
        <v>1</v>
      </c>
      <c r="C3" s="18"/>
      <c r="D3" s="18"/>
      <c r="E3" s="18"/>
    </row>
    <row r="5" spans="2:9">
      <c r="B5" s="3" t="s">
        <v>2</v>
      </c>
      <c r="C5" s="1" t="s">
        <v>3</v>
      </c>
    </row>
    <row r="6" spans="2:9">
      <c r="B6" s="1" t="s">
        <v>4</v>
      </c>
      <c r="C6" s="4"/>
    </row>
    <row r="7" spans="2:9">
      <c r="B7" s="1" t="s">
        <v>5</v>
      </c>
      <c r="C7" s="4"/>
    </row>
    <row r="8" spans="2:9">
      <c r="B8" s="1" t="s">
        <v>6</v>
      </c>
      <c r="C8" s="4"/>
    </row>
    <row r="9" spans="2:9">
      <c r="B9" s="1" t="s">
        <v>7</v>
      </c>
      <c r="C9" s="4"/>
    </row>
    <row r="11" spans="2:9">
      <c r="B11" s="3" t="s">
        <v>8</v>
      </c>
      <c r="C11" s="17"/>
      <c r="D11" s="17"/>
      <c r="E11" s="17"/>
    </row>
    <row r="12" spans="2:9">
      <c r="H12"/>
    </row>
    <row r="13" spans="2:9">
      <c r="B13" s="3" t="s">
        <v>9</v>
      </c>
      <c r="C13" s="1" t="s">
        <v>10</v>
      </c>
      <c r="D13" s="1" t="s">
        <v>11</v>
      </c>
      <c r="E13" s="1" t="s">
        <v>12</v>
      </c>
      <c r="F13" s="1" t="s">
        <v>13</v>
      </c>
    </row>
    <row r="14" spans="2:9">
      <c r="B14" s="12" t="s">
        <v>14</v>
      </c>
      <c r="C14" s="4"/>
      <c r="D14" s="6">
        <f>1605*F14</f>
        <v>1649.94</v>
      </c>
      <c r="E14" s="6">
        <f t="shared" ref="E14:E15" si="0">0.7*D14</f>
        <v>1154.9579999999999</v>
      </c>
      <c r="F14" s="1">
        <v>1.028</v>
      </c>
      <c r="I14" s="14"/>
    </row>
    <row r="15" spans="2:9">
      <c r="B15" s="12" t="s">
        <v>15</v>
      </c>
      <c r="C15" s="4"/>
      <c r="D15" s="6">
        <f>1146*F15</f>
        <v>1178.088</v>
      </c>
      <c r="E15" s="6">
        <f t="shared" si="0"/>
        <v>824.66159999999991</v>
      </c>
      <c r="F15" s="1">
        <v>1.028</v>
      </c>
      <c r="I15" s="14"/>
    </row>
    <row r="16" spans="2:9">
      <c r="B16" s="12" t="s">
        <v>16</v>
      </c>
      <c r="C16" s="4"/>
      <c r="D16" s="6">
        <f>8023*F16</f>
        <v>8247.6440000000002</v>
      </c>
      <c r="E16" s="6">
        <f>0.7*D16</f>
        <v>5773.3508000000002</v>
      </c>
      <c r="F16" s="1">
        <v>1.028</v>
      </c>
      <c r="I16" s="14"/>
    </row>
    <row r="17" spans="2:9">
      <c r="B17" s="12" t="s">
        <v>17</v>
      </c>
      <c r="C17" s="4"/>
      <c r="D17" s="6">
        <f>D14*4/3</f>
        <v>2199.92</v>
      </c>
      <c r="E17" s="6">
        <f t="shared" ref="E17:E18" si="1">0.7*D17</f>
        <v>1539.944</v>
      </c>
      <c r="F17" s="1">
        <v>1.028</v>
      </c>
      <c r="G17" s="10"/>
      <c r="I17" s="14"/>
    </row>
    <row r="18" spans="2:9">
      <c r="B18" s="12" t="s">
        <v>18</v>
      </c>
      <c r="C18" s="4"/>
      <c r="D18" s="6">
        <f>D16*4/3</f>
        <v>10996.858666666667</v>
      </c>
      <c r="E18" s="6">
        <f t="shared" si="1"/>
        <v>7697.801066666666</v>
      </c>
      <c r="F18" s="1">
        <v>1.028</v>
      </c>
      <c r="I18" s="14"/>
    </row>
    <row r="20" spans="2:9">
      <c r="B20" t="s">
        <v>19</v>
      </c>
    </row>
    <row r="21" spans="2:9">
      <c r="B21" s="3" t="s">
        <v>9</v>
      </c>
      <c r="C21" s="1" t="s">
        <v>20</v>
      </c>
      <c r="D21" s="1" t="s">
        <v>21</v>
      </c>
      <c r="E21" s="1" t="s">
        <v>22</v>
      </c>
      <c r="F21" s="1" t="s">
        <v>13</v>
      </c>
      <c r="G21" s="10"/>
    </row>
    <row r="22" spans="2:9">
      <c r="B22" s="1" t="s">
        <v>23</v>
      </c>
      <c r="C22" s="4"/>
      <c r="D22" s="6">
        <f>D14</f>
        <v>1649.94</v>
      </c>
      <c r="E22" s="6">
        <f t="shared" ref="E22" si="2">0.7*D22</f>
        <v>1154.9579999999999</v>
      </c>
      <c r="F22" s="1">
        <v>1.028</v>
      </c>
      <c r="I22" s="10"/>
    </row>
    <row r="23" spans="2:9">
      <c r="B23" s="1" t="s">
        <v>24</v>
      </c>
      <c r="C23" s="4"/>
      <c r="D23" s="6">
        <f>D22/3*4</f>
        <v>2199.92</v>
      </c>
      <c r="E23" s="6">
        <f>0.7*D23</f>
        <v>1539.944</v>
      </c>
      <c r="F23" s="1">
        <v>1.028</v>
      </c>
      <c r="I23" s="11"/>
    </row>
    <row r="24" spans="2:9">
      <c r="B24" s="13"/>
      <c r="C24" s="4"/>
      <c r="D24" s="6"/>
      <c r="E24" s="6"/>
      <c r="F24" s="1"/>
    </row>
    <row r="25" spans="2:9">
      <c r="B25" s="7"/>
    </row>
    <row r="26" spans="2:9">
      <c r="B26" s="1" t="s">
        <v>25</v>
      </c>
      <c r="C26" s="5"/>
    </row>
    <row r="27" spans="2:9">
      <c r="B27" s="1" t="s">
        <v>26</v>
      </c>
      <c r="C27" s="5"/>
    </row>
    <row r="28" spans="2:9">
      <c r="B28" s="1" t="s">
        <v>27</v>
      </c>
      <c r="C28" s="4"/>
    </row>
    <row r="30" spans="2:9">
      <c r="B30" s="3" t="s">
        <v>28</v>
      </c>
      <c r="C30" s="4"/>
    </row>
    <row r="32" spans="2:9">
      <c r="B32" s="8" t="s">
        <v>29</v>
      </c>
      <c r="C32" s="9"/>
    </row>
    <row r="33" spans="1:8" s="2" customFormat="1" ht="15" thickBot="1">
      <c r="H33" s="15"/>
    </row>
    <row r="35" spans="1:8">
      <c r="A35" t="s">
        <v>30</v>
      </c>
    </row>
    <row r="36" spans="1:8">
      <c r="A36" t="s">
        <v>31</v>
      </c>
    </row>
    <row r="37" spans="1:8">
      <c r="B37" s="7"/>
    </row>
    <row r="38" spans="1:8">
      <c r="F38" s="11"/>
      <c r="G38" s="10"/>
    </row>
    <row r="40" spans="1:8">
      <c r="A40" s="16"/>
      <c r="B40" s="7"/>
    </row>
    <row r="41" spans="1:8">
      <c r="B41" s="7"/>
    </row>
  </sheetData>
  <mergeCells count="3">
    <mergeCell ref="C2:E2"/>
    <mergeCell ref="C3:E3"/>
    <mergeCell ref="C11:E11"/>
  </mergeCells>
  <pageMargins left="0.7" right="0.7" top="0.75" bottom="0.75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72b244-cd35-426d-b0db-25febb98c814" xsi:nil="true"/>
    <lcf76f155ced4ddcb4097134ff3c332f xmlns="25efc32e-4f71-4613-83fb-eacf7414f7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214DE3C3FFC4DBEBAD33AE7CCA941" ma:contentTypeVersion="13" ma:contentTypeDescription="Create a new document." ma:contentTypeScope="" ma:versionID="e8a46de69d1c70ea9e7b602d2be2b458">
  <xsd:schema xmlns:xsd="http://www.w3.org/2001/XMLSchema" xmlns:xs="http://www.w3.org/2001/XMLSchema" xmlns:p="http://schemas.microsoft.com/office/2006/metadata/properties" xmlns:ns2="25efc32e-4f71-4613-83fb-eacf7414f7dc" xmlns:ns3="de72b244-cd35-426d-b0db-25febb98c814" targetNamespace="http://schemas.microsoft.com/office/2006/metadata/properties" ma:root="true" ma:fieldsID="651f6fe5c2377e0c1c34357e59585984" ns2:_="" ns3:_="">
    <xsd:import namespace="25efc32e-4f71-4613-83fb-eacf7414f7dc"/>
    <xsd:import namespace="de72b244-cd35-426d-b0db-25febb98c8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fc32e-4f71-4613-83fb-eacf7414f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aca579-b731-4b22-b674-ecb885fa5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2b244-cd35-426d-b0db-25febb98c8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7c4aa6-f33c-4728-80e1-93f2977f7d42}" ma:internalName="TaxCatchAll" ma:showField="CatchAllData" ma:web="de72b244-cd35-426d-b0db-25febb98c8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161B63-B2D8-4B5D-85CC-F46D29330B65}"/>
</file>

<file path=customXml/itemProps2.xml><?xml version="1.0" encoding="utf-8"?>
<ds:datastoreItem xmlns:ds="http://schemas.openxmlformats.org/officeDocument/2006/customXml" ds:itemID="{35357005-A0B1-4F39-B950-9495A574EFE0}"/>
</file>

<file path=customXml/itemProps3.xml><?xml version="1.0" encoding="utf-8"?>
<ds:datastoreItem xmlns:ds="http://schemas.openxmlformats.org/officeDocument/2006/customXml" ds:itemID="{BDE14896-B6D9-4856-930A-0DB83BBDFB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 Syddanmark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Risager Friis Clausen</dc:creator>
  <cp:keywords/>
  <dc:description/>
  <cp:lastModifiedBy>Jette Dalsgaard Andersen</cp:lastModifiedBy>
  <cp:revision/>
  <dcterms:created xsi:type="dcterms:W3CDTF">2023-08-11T05:53:59Z</dcterms:created>
  <dcterms:modified xsi:type="dcterms:W3CDTF">2026-01-06T11:10:05Z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0x010100E00214DE3C3FFC4DBEBAD33AE7CCA941</vt:lpwstr>
  </property>
  <property fmtid="{D5CDD505-2E9C-101B-9397-08002B2CF9AE}" pid="3" name="MediaServiceImageTags">
    <vt:lpwstr/>
  </property>
</Properties>
</file>